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llandybiecc-my.sharepoint.com/personal/stuart_griffith_llandybiecc_wales/Documents/Llandybie Community Council/Budget and Accounts/Income and Expenditure/2021 to 2022/"/>
    </mc:Choice>
  </mc:AlternateContent>
  <xr:revisionPtr revIDLastSave="5" documentId="11_3B8560269730AFF95A08B75E1B4CBE564520F269" xr6:coauthVersionLast="47" xr6:coauthVersionMax="47" xr10:uidLastSave="{145E9308-DF2E-430E-9B68-F8DE57F0FBE0}"/>
  <bookViews>
    <workbookView xWindow="-108" yWindow="-108" windowWidth="23256" windowHeight="12576" activeTab="2" xr2:uid="{00000000-000D-0000-FFFF-FFFF00000000}"/>
  </bookViews>
  <sheets>
    <sheet name="Cyfrif incwm a gwariant 310322" sheetId="1" r:id="rId1"/>
    <sheet name="gweddill cronnol yr arian" sheetId="2" r:id="rId2"/>
    <sheet name="datganiad ategol" sheetId="3" r:id="rId3"/>
    <sheet name="dat ategol parhad" sheetId="4" r:id="rId4"/>
  </sheets>
  <definedNames>
    <definedName name="_xlnm.Print_Area" localSheetId="0">'Cyfrif incwm a gwariant 310322'!$A$1:$G$38</definedName>
    <definedName name="_xlnm.Print_Area" localSheetId="3">'dat ategol parhad'!$A$1:$G$33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B17" i="1"/>
  <c r="F9" i="1"/>
  <c r="F10" i="1"/>
  <c r="F11" i="1"/>
  <c r="F13" i="1"/>
  <c r="F14" i="1"/>
  <c r="F15" i="1"/>
  <c r="F16" i="1"/>
  <c r="F8" i="1"/>
  <c r="F17" i="1" s="1"/>
  <c r="F25" i="1"/>
  <c r="F33" i="1"/>
  <c r="F31" i="1"/>
  <c r="F32" i="1"/>
  <c r="F34" i="1"/>
  <c r="F23" i="1"/>
  <c r="F22" i="1" l="1"/>
  <c r="F24" i="1"/>
  <c r="F26" i="1"/>
  <c r="F27" i="1"/>
  <c r="F28" i="1"/>
  <c r="F29" i="1"/>
  <c r="F30" i="1"/>
  <c r="F36" i="1"/>
  <c r="F37" i="1"/>
  <c r="F21" i="1"/>
  <c r="F38" i="1" l="1"/>
  <c r="E20" i="4" l="1"/>
  <c r="C17" i="1" l="1"/>
  <c r="E12" i="4" l="1"/>
  <c r="D23" i="2"/>
  <c r="D28" i="2" s="1"/>
  <c r="E17" i="1"/>
  <c r="D17" i="1"/>
  <c r="C38" i="1"/>
  <c r="D9" i="2" l="1"/>
  <c r="D12" i="2" s="1"/>
  <c r="D32" i="2" s="1"/>
  <c r="D34" i="2" s="1"/>
</calcChain>
</file>

<file path=xl/sharedStrings.xml><?xml version="1.0" encoding="utf-8"?>
<sst xmlns="http://schemas.openxmlformats.org/spreadsheetml/2006/main" count="128" uniqueCount="117">
  <si>
    <t>Gweithgaredd</t>
  </si>
  <si>
    <t xml:space="preserve">Derbyniadau </t>
  </si>
  <si>
    <t>Taliadau</t>
  </si>
  <si>
    <t>Addasiadau</t>
  </si>
  <si>
    <t>Incwm/ Gwariant</t>
  </si>
  <si>
    <t>Y llynedd</t>
  </si>
  <si>
    <t xml:space="preserve">Eleni </t>
  </si>
  <si>
    <t xml:space="preserve"> </t>
  </si>
  <si>
    <t>£</t>
  </si>
  <si>
    <t>Llog - Cyfrifon banc</t>
  </si>
  <si>
    <t>Llog - Cyfrifon buddsoddi</t>
  </si>
  <si>
    <t>Ad-daliad TAW a hawliwyd</t>
  </si>
  <si>
    <t>Grant hawliau tramwy</t>
  </si>
  <si>
    <t xml:space="preserve">Cyflogau </t>
  </si>
  <si>
    <t xml:space="preserve">Taliadau Adran 137 </t>
  </si>
  <si>
    <t>Taliadau dan bwerau eraill</t>
  </si>
  <si>
    <t>Hawliau tramwy</t>
  </si>
  <si>
    <t>Mannau agored cyhoeddus</t>
  </si>
  <si>
    <t>Neuaddau pentref</t>
  </si>
  <si>
    <t xml:space="preserve">Mynwentydd </t>
  </si>
  <si>
    <t>Datblygiad cymunedol</t>
  </si>
  <si>
    <t>Toiledau cyhoeddus</t>
  </si>
  <si>
    <t xml:space="preserve">Cyfansymiau </t>
  </si>
  <si>
    <t>CYNGOR CYMUNED LLANDYBÏE</t>
  </si>
  <si>
    <t>GWEDDILL CRONNOL YR ARIAN</t>
  </si>
  <si>
    <t>(ac eithrio arian wrth gefn)</t>
  </si>
  <si>
    <t xml:space="preserve">YCHWANEGER: Cyfanswm yr incwm    </t>
  </si>
  <si>
    <r>
      <t>BUDDSODDIADAU</t>
    </r>
    <r>
      <rPr>
        <sz val="12"/>
        <color theme="1"/>
        <rFont val="Times New Roman"/>
        <family val="1"/>
      </rPr>
      <t>: Cyfrif wrth gefn</t>
    </r>
  </si>
  <si>
    <t>BUDDSODDIADAU PRESENNOL:</t>
  </si>
  <si>
    <t>Arian yn y banc</t>
  </si>
  <si>
    <t>DYLEDWYR</t>
  </si>
  <si>
    <r>
      <t>ASEDAU NET</t>
    </r>
    <r>
      <rPr>
        <sz val="12"/>
        <color theme="1"/>
        <rFont val="Times New Roman"/>
        <family val="1"/>
      </rPr>
      <t>:</t>
    </r>
  </si>
  <si>
    <t>LLAI YMRWYMIADAU PRESENNOL:</t>
  </si>
  <si>
    <r>
      <t>CREDYDWYR</t>
    </r>
    <r>
      <rPr>
        <sz val="12"/>
        <color theme="1"/>
        <rFont val="Times New Roman"/>
        <family val="1"/>
      </rPr>
      <t>:</t>
    </r>
  </si>
  <si>
    <t xml:space="preserve">        </t>
  </si>
  <si>
    <t>CYNRYCHIOLIR GAN:</t>
  </si>
  <si>
    <t>Gweddill y gronfa gronnol</t>
  </si>
  <si>
    <t>Cyfrif wrth gefn</t>
  </si>
  <si>
    <t>Cadeirydd</t>
  </si>
  <si>
    <t xml:space="preserve">           Swyddog Ariannol Cyfrifol</t>
  </si>
  <si>
    <r>
      <t xml:space="preserve">1. </t>
    </r>
    <r>
      <rPr>
        <b/>
        <sz val="7"/>
        <color theme="1"/>
        <rFont val="Times New Roman"/>
        <family val="1"/>
      </rPr>
      <t xml:space="preserve">  </t>
    </r>
  </si>
  <si>
    <t>ASEDAU</t>
  </si>
  <si>
    <t>ASEDAU CYMUNEDOL:</t>
  </si>
  <si>
    <t>Gwerth</t>
  </si>
  <si>
    <t>Tir rhwng rhifau 40 a 42 Heol Norton, Pen-y-groes</t>
  </si>
  <si>
    <t>Tir - safle lloches bysus, Stryd Fawr, Llandybïe</t>
  </si>
  <si>
    <t>Toiledau cyhoeddus (Llandybïe a Phen-y-groes)</t>
  </si>
  <si>
    <t>ASEDAU SEFYDLOG ERAILL</t>
  </si>
  <si>
    <t>Celfi a ffitiadau siambr a swyddfa'r Cyngor</t>
  </si>
  <si>
    <t>Desg i gyfrifiadur</t>
  </si>
  <si>
    <t>Uwchdaflunydd a sgrin</t>
  </si>
  <si>
    <r>
      <t xml:space="preserve">2. </t>
    </r>
    <r>
      <rPr>
        <b/>
        <sz val="7"/>
        <color theme="1"/>
        <rFont val="Times New Roman"/>
        <family val="1"/>
      </rPr>
      <t xml:space="preserve">  </t>
    </r>
  </si>
  <si>
    <t>BENTHYCIADAU</t>
  </si>
  <si>
    <t xml:space="preserve">DYLEDION HEB EU TALU </t>
  </si>
  <si>
    <t xml:space="preserve">  </t>
  </si>
  <si>
    <t>CREDYDWYR</t>
  </si>
  <si>
    <t xml:space="preserve">TALIADAU ADRAN 137 </t>
  </si>
  <si>
    <t>Swyddog Ariannol Cyfrifol</t>
  </si>
  <si>
    <t>LLAI        Cyfanswm y gwariant</t>
  </si>
  <si>
    <t xml:space="preserve">Cadwyni, bathodynnau dinesig                                             </t>
  </si>
  <si>
    <t xml:space="preserve">                                    yn llai na 3 mis oed </t>
  </si>
  <si>
    <t>(parhad)</t>
  </si>
  <si>
    <t>.........................................</t>
  </si>
  <si>
    <t>..................................................</t>
  </si>
  <si>
    <t>Dyddiad</t>
  </si>
  <si>
    <t>Cadeirydd                                                  Swyddog Ariannol Cyfrifol</t>
  </si>
  <si>
    <t xml:space="preserve">             .........................................                 .................................................</t>
  </si>
  <si>
    <t>CYNGOR CYMUNED LLANDYBIE</t>
  </si>
  <si>
    <t>yn llai na 3 mis oed</t>
  </si>
  <si>
    <t>Llungopïwr -  Samsung  SCX -803ND</t>
  </si>
  <si>
    <t xml:space="preserve">  TAW yr hawliwyd ad-daliad amdano</t>
  </si>
  <si>
    <t xml:space="preserve">          ôl ffigwr enwol o £1 yr un, a’r cadwyni ac yn y blaen a roddwyd i’r cyngor ac a brisiwyd </t>
  </si>
  <si>
    <t xml:space="preserve">         Sail prisiadau'r asedau hyn yw cost pryniant, heblaw am yr asedau cymunedol a brisiwyd yn </t>
  </si>
  <si>
    <t xml:space="preserve">         Mae Adran 137 o Ddeddf Llywodraeth Leol yn galluogi cynghorau cymuned i wario</t>
  </si>
  <si>
    <t xml:space="preserve">         yn y Gymuned neu weithgareddau neu brosiectau nas awdurdodwyd yn benodol gan</t>
  </si>
  <si>
    <t xml:space="preserve">         bwerau eraill.  Y terfyn ar gyfer y Cyngor hwn yn y flwyddyn a ddiweddai ar y 31ain </t>
  </si>
  <si>
    <t xml:space="preserve">         Cyngor.</t>
  </si>
  <si>
    <t>Cymeradwywyd gan y Cyngor mewn Cyfarfod a gynhaliwyd ar y</t>
  </si>
  <si>
    <t>Praesept</t>
  </si>
  <si>
    <t>17 hysbysfwrdd</t>
  </si>
  <si>
    <t xml:space="preserve">Dyddiad   </t>
  </si>
  <si>
    <t>Dram lo fel cofeb</t>
  </si>
  <si>
    <t>Lampau goleuadau cyhoeddus - 146 @ £1</t>
  </si>
  <si>
    <t>Cyngor Cymuned Llandybie</t>
  </si>
  <si>
    <t>Tir yn parciau Llandybie, Penygroes, Saron, Capel Hendre,Penybanc, Heol Spien a Gorsddu</t>
  </si>
  <si>
    <t>Cloc Cilyrychen ac ystafell wydr</t>
  </si>
  <si>
    <t>Gliniadur Fujitsu A555</t>
  </si>
  <si>
    <t>Gliniadur Fujitsu A357</t>
  </si>
  <si>
    <t xml:space="preserve">         ar sail y gwerth presennol, yn unol â gofynion  y Cynulliad.</t>
  </si>
  <si>
    <t>HP Envy Pro 6432</t>
  </si>
  <si>
    <t>Adeiladau</t>
  </si>
  <si>
    <t>Costiau aelodau</t>
  </si>
  <si>
    <t>Torri gwair / casglu sbwriel</t>
  </si>
  <si>
    <t>Parciau - newydd a cynnal a chadw</t>
  </si>
  <si>
    <t>Gwasanaethau a Tanysgrifiadau</t>
  </si>
  <si>
    <t>Gwasanathau swyddfa</t>
  </si>
  <si>
    <t xml:space="preserve">                           Crynodeb o'r Incwm a Gwariant ar gyfer y flwyddyn 31 Mawrth 2022</t>
  </si>
  <si>
    <t>Cytundebau llogu</t>
  </si>
  <si>
    <t>Adran 106</t>
  </si>
  <si>
    <t>Ad daliad trethu</t>
  </si>
  <si>
    <t>Ad daliad y Cadeirydd</t>
  </si>
  <si>
    <t>Goleuadau cyhoeddus - Ynni</t>
  </si>
  <si>
    <t>Goleuadau cyhoeddus - Gwella</t>
  </si>
  <si>
    <t>Cyfrifon am y flwyddyn a ddiweddai ar yr 31ain Mawrth 2022 - Datganiad Ategol</t>
  </si>
  <si>
    <r>
      <t>(a)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  Ar y 31ain Mawrth 2022 roedd gan y Cyngor yr asedau canlynol:</t>
    </r>
  </si>
  <si>
    <r>
      <t xml:space="preserve">         hyd at luoswm </t>
    </r>
    <r>
      <rPr>
        <b/>
        <sz val="12"/>
        <color theme="1"/>
        <rFont val="Times New Roman"/>
        <family val="1"/>
      </rPr>
      <t>£8.41</t>
    </r>
    <r>
      <rPr>
        <sz val="12"/>
        <color theme="1"/>
        <rFont val="Times New Roman"/>
        <family val="1"/>
      </rPr>
      <t xml:space="preserve"> yr etholwr ar y 1af Ebrill yn y flwyddyn berthnasol er budd pobl</t>
    </r>
  </si>
  <si>
    <r>
      <t xml:space="preserve">         Mawrth, 2022 oedd </t>
    </r>
    <r>
      <rPr>
        <b/>
        <sz val="12"/>
        <rFont val="Times New Roman"/>
        <family val="1"/>
      </rPr>
      <t xml:space="preserve">£76463 ( yn seiliedig ar 9092 </t>
    </r>
    <r>
      <rPr>
        <sz val="12"/>
        <rFont val="Times New Roman"/>
        <family val="1"/>
      </rPr>
      <t>o etholwyr)</t>
    </r>
  </si>
  <si>
    <t>Gwarged a ddygwyd ymlaen 1af Ebrill 2021</t>
  </si>
  <si>
    <t>Gweddill ar 31ain Mawrth 2022</t>
  </si>
  <si>
    <t>Y fantolen ar 31ain Mawrth 2022</t>
  </si>
  <si>
    <t>Mae'r datganiad uchod yn cynrychioli yn deg sefyllfa ariannol yr Awdurdod ar yr 31ain Mawrth, 2022, ac yn adlewyrchu ei incwm a'i wariant yn ystod y flwyddyn.</t>
  </si>
  <si>
    <t>Seddi min y ffordd - 129 @ £1</t>
  </si>
  <si>
    <t>Epson E5170</t>
  </si>
  <si>
    <t xml:space="preserve">         Ar derfyn busnes ar yr 31ain Mawrth 2022 nid oedd unrhyw fenthyciad yn ddyledus i'r</t>
  </si>
  <si>
    <t xml:space="preserve">Cyfrifon am y flwyddyn a ddiweddai ar yr 31ain Mawrth 2022: Datganiad Ategol </t>
  </si>
  <si>
    <t>Ar yr 31ain Mawrth 2022 roedd y croniadau canlynol yn ofynnol:</t>
  </si>
  <si>
    <t xml:space="preserve">Ar y 31ain Mawrth 2022 roedd y dyledion canlynol yn daladwy i'r Cyngor; eu hoed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</si>
</sst>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 val="double"/>
      <sz val="12"/>
      <color theme="1"/>
      <name val="Times New Roman"/>
      <family val="1"/>
    </font>
    <font>
      <sz val="2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justify"/>
    </xf>
    <xf numFmtId="0" fontId="3" fillId="0" borderId="0" xfId="0" applyFont="1"/>
    <xf numFmtId="3" fontId="6" fillId="0" borderId="0" xfId="0" applyNumberFormat="1" applyFont="1"/>
    <xf numFmtId="0" fontId="1" fillId="0" borderId="0" xfId="0" applyFont="1" applyAlignment="1">
      <alignment horizontal="justify"/>
    </xf>
    <xf numFmtId="3" fontId="7" fillId="0" borderId="0" xfId="0" applyNumberFormat="1" applyFont="1" applyAlignment="1">
      <alignment horizontal="justify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horizontal="center"/>
    </xf>
    <xf numFmtId="1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1" fontId="1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3" fontId="6" fillId="0" borderId="0" xfId="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64" fontId="1" fillId="0" borderId="6" xfId="1" applyNumberFormat="1" applyFont="1" applyBorder="1" applyAlignment="1">
      <alignment horizontal="right" vertical="top" wrapText="1"/>
    </xf>
    <xf numFmtId="164" fontId="1" fillId="0" borderId="4" xfId="1" applyNumberFormat="1" applyFont="1" applyBorder="1" applyAlignment="1">
      <alignment horizontal="right" vertical="top" wrapText="1"/>
    </xf>
    <xf numFmtId="164" fontId="2" fillId="0" borderId="2" xfId="1" applyNumberFormat="1" applyFont="1" applyBorder="1" applyAlignment="1">
      <alignment horizontal="center" vertical="top" wrapText="1"/>
    </xf>
    <xf numFmtId="164" fontId="2" fillId="0" borderId="2" xfId="1" applyNumberFormat="1" applyFont="1" applyBorder="1" applyAlignment="1">
      <alignment horizontal="right" vertical="top" wrapText="1"/>
    </xf>
    <xf numFmtId="164" fontId="1" fillId="0" borderId="2" xfId="1" applyNumberFormat="1" applyFont="1" applyBorder="1" applyAlignment="1">
      <alignment horizontal="right" vertical="top" wrapText="1"/>
    </xf>
    <xf numFmtId="0" fontId="6" fillId="0" borderId="0" xfId="0" applyFont="1" applyAlignment="1"/>
    <xf numFmtId="3" fontId="6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3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3" fontId="6" fillId="0" borderId="0" xfId="2" applyNumberFormat="1" applyFont="1" applyFill="1" applyAlignment="1">
      <alignment horizontal="right"/>
    </xf>
    <xf numFmtId="0" fontId="14" fillId="0" borderId="0" xfId="0" applyFont="1"/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164" fontId="1" fillId="0" borderId="6" xfId="1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/>
    </xf>
    <xf numFmtId="164" fontId="6" fillId="0" borderId="9" xfId="1" applyNumberFormat="1" applyFont="1" applyBorder="1" applyAlignment="1"/>
    <xf numFmtId="164" fontId="6" fillId="0" borderId="0" xfId="1" applyNumberFormat="1" applyFont="1" applyAlignment="1"/>
    <xf numFmtId="0" fontId="1" fillId="0" borderId="6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NumberFormat="1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7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3" fontId="1" fillId="0" borderId="4" xfId="0" applyNumberFormat="1" applyFont="1" applyBorder="1" applyAlignment="1">
      <alignment horizontal="right" vertical="top" wrapText="1"/>
    </xf>
    <xf numFmtId="164" fontId="2" fillId="0" borderId="10" xfId="1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opLeftCell="A14" zoomScale="120" zoomScaleNormal="120" workbookViewId="0">
      <selection activeCell="C38" sqref="C38"/>
    </sheetView>
  </sheetViews>
  <sheetFormatPr defaultRowHeight="14.4" x14ac:dyDescent="0.3"/>
  <cols>
    <col min="1" max="1" width="31.88671875" customWidth="1"/>
    <col min="2" max="2" width="15.33203125" customWidth="1"/>
    <col min="3" max="3" width="15.109375" customWidth="1"/>
    <col min="4" max="4" width="15.33203125" customWidth="1"/>
    <col min="5" max="5" width="15.44140625" customWidth="1"/>
    <col min="6" max="6" width="21.88671875" customWidth="1"/>
  </cols>
  <sheetData>
    <row r="1" spans="1:7" ht="20.399999999999999" x14ac:dyDescent="0.35">
      <c r="A1" s="86" t="s">
        <v>83</v>
      </c>
      <c r="B1" s="86"/>
      <c r="C1" s="86"/>
      <c r="D1" s="86"/>
      <c r="E1" s="86"/>
      <c r="F1" s="86"/>
      <c r="G1" s="86"/>
    </row>
    <row r="2" spans="1:7" ht="18" thickBot="1" x14ac:dyDescent="0.35">
      <c r="A2" s="76" t="s">
        <v>96</v>
      </c>
    </row>
    <row r="3" spans="1:7" ht="8.25" customHeight="1" thickBot="1" x14ac:dyDescent="0.35">
      <c r="A3" s="3"/>
      <c r="B3" s="3"/>
      <c r="C3" s="3"/>
      <c r="D3" s="92"/>
      <c r="E3" s="93"/>
      <c r="F3" s="3"/>
    </row>
    <row r="4" spans="1:7" ht="22.5" customHeight="1" thickBot="1" x14ac:dyDescent="0.35">
      <c r="A4" s="77" t="s">
        <v>0</v>
      </c>
      <c r="B4" s="78" t="s">
        <v>1</v>
      </c>
      <c r="C4" s="78" t="s">
        <v>2</v>
      </c>
      <c r="D4" s="94" t="s">
        <v>3</v>
      </c>
      <c r="E4" s="95"/>
      <c r="F4" s="78" t="s">
        <v>4</v>
      </c>
    </row>
    <row r="5" spans="1:7" ht="13.5" customHeight="1" thickBot="1" x14ac:dyDescent="0.35">
      <c r="A5" s="79"/>
      <c r="B5" s="4"/>
      <c r="C5" s="4"/>
      <c r="D5" s="75" t="s">
        <v>5</v>
      </c>
      <c r="E5" s="75" t="s">
        <v>6</v>
      </c>
      <c r="F5" s="4"/>
    </row>
    <row r="6" spans="1:7" x14ac:dyDescent="0.3">
      <c r="A6" s="91"/>
      <c r="B6" s="91" t="s">
        <v>8</v>
      </c>
      <c r="C6" s="91" t="s">
        <v>8</v>
      </c>
      <c r="D6" s="96" t="s">
        <v>8</v>
      </c>
      <c r="E6" s="96" t="s">
        <v>8</v>
      </c>
      <c r="F6" s="91" t="s">
        <v>8</v>
      </c>
    </row>
    <row r="7" spans="1:7" ht="3" customHeight="1" x14ac:dyDescent="0.3">
      <c r="A7" s="91"/>
      <c r="B7" s="91"/>
      <c r="C7" s="91"/>
      <c r="D7" s="91"/>
      <c r="E7" s="91"/>
      <c r="F7" s="91"/>
    </row>
    <row r="8" spans="1:7" x14ac:dyDescent="0.3">
      <c r="A8" s="80" t="s">
        <v>78</v>
      </c>
      <c r="B8" s="38">
        <v>180000</v>
      </c>
      <c r="C8" s="5"/>
      <c r="D8" s="5"/>
      <c r="E8" s="5"/>
      <c r="F8" s="38">
        <f>SUM(B8:E8)</f>
        <v>180000</v>
      </c>
    </row>
    <row r="9" spans="1:7" x14ac:dyDescent="0.3">
      <c r="A9" s="80" t="s">
        <v>97</v>
      </c>
      <c r="B9" s="38">
        <v>2350</v>
      </c>
      <c r="C9" s="5"/>
      <c r="D9" s="5"/>
      <c r="E9" s="5"/>
      <c r="F9" s="38">
        <f t="shared" ref="F9:F16" si="0">SUM(B9:E9)</f>
        <v>2350</v>
      </c>
    </row>
    <row r="10" spans="1:7" x14ac:dyDescent="0.3">
      <c r="A10" s="80" t="s">
        <v>9</v>
      </c>
      <c r="B10" s="38">
        <v>19</v>
      </c>
      <c r="C10" s="5"/>
      <c r="D10" s="5"/>
      <c r="E10" s="5"/>
      <c r="F10" s="38">
        <f t="shared" si="0"/>
        <v>19</v>
      </c>
    </row>
    <row r="11" spans="1:7" ht="15" customHeight="1" x14ac:dyDescent="0.3">
      <c r="A11" s="80" t="s">
        <v>10</v>
      </c>
      <c r="B11" s="38">
        <v>201</v>
      </c>
      <c r="C11" s="5"/>
      <c r="D11" s="5"/>
      <c r="E11" s="6"/>
      <c r="F11" s="38">
        <f t="shared" si="0"/>
        <v>201</v>
      </c>
    </row>
    <row r="12" spans="1:7" x14ac:dyDescent="0.3">
      <c r="A12" s="80" t="s">
        <v>11</v>
      </c>
      <c r="B12" s="38">
        <v>11277</v>
      </c>
      <c r="C12" s="38">
        <v>-13036</v>
      </c>
      <c r="D12" s="38">
        <v>-11483</v>
      </c>
      <c r="E12" s="38">
        <v>-11077</v>
      </c>
      <c r="F12" s="38"/>
    </row>
    <row r="13" spans="1:7" x14ac:dyDescent="0.3">
      <c r="A13" s="80" t="s">
        <v>98</v>
      </c>
      <c r="B13" s="38">
        <v>13274</v>
      </c>
      <c r="C13" s="38"/>
      <c r="D13" s="38"/>
      <c r="E13" s="38"/>
      <c r="F13" s="38">
        <f t="shared" si="0"/>
        <v>13274</v>
      </c>
    </row>
    <row r="14" spans="1:7" x14ac:dyDescent="0.3">
      <c r="A14" s="80" t="s">
        <v>99</v>
      </c>
      <c r="B14" s="38">
        <v>1776</v>
      </c>
      <c r="C14" s="38"/>
      <c r="D14" s="38"/>
      <c r="E14" s="38"/>
      <c r="F14" s="38">
        <f t="shared" si="0"/>
        <v>1776</v>
      </c>
    </row>
    <row r="15" spans="1:7" x14ac:dyDescent="0.3">
      <c r="A15" s="80" t="s">
        <v>100</v>
      </c>
      <c r="B15" s="38">
        <v>24</v>
      </c>
      <c r="C15" s="38"/>
      <c r="D15" s="38"/>
      <c r="E15" s="38"/>
      <c r="F15" s="38">
        <f t="shared" si="0"/>
        <v>24</v>
      </c>
    </row>
    <row r="16" spans="1:7" x14ac:dyDescent="0.3">
      <c r="A16" s="81" t="s">
        <v>12</v>
      </c>
      <c r="B16" s="38">
        <v>6000</v>
      </c>
      <c r="C16" s="38"/>
      <c r="D16" s="29"/>
      <c r="E16" s="29"/>
      <c r="F16" s="38">
        <f t="shared" si="0"/>
        <v>6000</v>
      </c>
    </row>
    <row r="17" spans="1:6" ht="13.5" customHeight="1" thickBot="1" x14ac:dyDescent="0.35">
      <c r="A17" s="25"/>
      <c r="B17" s="68">
        <f>SUM(B8:B16)</f>
        <v>214921</v>
      </c>
      <c r="C17" s="42">
        <f>SUM(C12:C16)</f>
        <v>-13036</v>
      </c>
      <c r="D17" s="41">
        <f>SUM(D11:D16)</f>
        <v>-11483</v>
      </c>
      <c r="E17" s="41">
        <f>SUM(E11:E16)</f>
        <v>-11077</v>
      </c>
      <c r="F17" s="38">
        <f>SUM(F8:F16)</f>
        <v>203644</v>
      </c>
    </row>
    <row r="18" spans="1:6" ht="6" customHeight="1" x14ac:dyDescent="0.3">
      <c r="A18" s="87" t="s">
        <v>7</v>
      </c>
      <c r="B18" s="89"/>
      <c r="C18" s="89"/>
      <c r="D18" s="89"/>
      <c r="E18" s="89"/>
      <c r="F18" s="89"/>
    </row>
    <row r="19" spans="1:6" ht="12.75" customHeight="1" x14ac:dyDescent="0.3">
      <c r="A19" s="88"/>
      <c r="B19" s="90"/>
      <c r="C19" s="90"/>
      <c r="D19" s="90"/>
      <c r="E19" s="90"/>
      <c r="F19" s="90"/>
    </row>
    <row r="20" spans="1:6" ht="0.75" customHeight="1" x14ac:dyDescent="0.3">
      <c r="A20" s="88"/>
      <c r="B20" s="90"/>
      <c r="C20" s="90"/>
      <c r="D20" s="90"/>
      <c r="E20" s="90"/>
      <c r="F20" s="90"/>
    </row>
    <row r="21" spans="1:6" ht="15" customHeight="1" x14ac:dyDescent="0.3">
      <c r="A21" s="80" t="s">
        <v>13</v>
      </c>
      <c r="B21" s="29"/>
      <c r="C21" s="29">
        <v>52071</v>
      </c>
      <c r="D21" s="5"/>
      <c r="E21" s="5"/>
      <c r="F21" s="29">
        <f>SUM(C21:E21)</f>
        <v>52071</v>
      </c>
    </row>
    <row r="22" spans="1:6" x14ac:dyDescent="0.3">
      <c r="A22" s="80" t="s">
        <v>90</v>
      </c>
      <c r="B22" s="29"/>
      <c r="C22" s="38">
        <v>13361</v>
      </c>
      <c r="D22" s="5"/>
      <c r="E22" s="5"/>
      <c r="F22" s="29">
        <f t="shared" ref="F22:F37" si="1">SUM(C22:E22)</f>
        <v>13361</v>
      </c>
    </row>
    <row r="23" spans="1:6" x14ac:dyDescent="0.3">
      <c r="A23" s="80" t="s">
        <v>95</v>
      </c>
      <c r="B23" s="29"/>
      <c r="C23" s="38">
        <v>4447</v>
      </c>
      <c r="D23" s="5"/>
      <c r="E23" s="5"/>
      <c r="F23" s="29">
        <f t="shared" si="1"/>
        <v>4447</v>
      </c>
    </row>
    <row r="24" spans="1:6" x14ac:dyDescent="0.3">
      <c r="A24" s="80" t="s">
        <v>91</v>
      </c>
      <c r="B24" s="29"/>
      <c r="C24" s="58">
        <v>2161</v>
      </c>
      <c r="D24" s="5"/>
      <c r="E24" s="62"/>
      <c r="F24" s="29">
        <f t="shared" si="1"/>
        <v>2161</v>
      </c>
    </row>
    <row r="25" spans="1:6" x14ac:dyDescent="0.3">
      <c r="A25" s="80" t="s">
        <v>94</v>
      </c>
      <c r="B25" s="29"/>
      <c r="C25" s="58">
        <v>4340</v>
      </c>
      <c r="D25" s="5"/>
      <c r="E25" s="62"/>
      <c r="F25" s="29">
        <f t="shared" si="1"/>
        <v>4340</v>
      </c>
    </row>
    <row r="26" spans="1:6" x14ac:dyDescent="0.3">
      <c r="A26" s="80" t="s">
        <v>14</v>
      </c>
      <c r="B26" s="30"/>
      <c r="C26" s="57">
        <v>9631</v>
      </c>
      <c r="D26" s="5"/>
      <c r="E26" s="5"/>
      <c r="F26" s="29">
        <f t="shared" si="1"/>
        <v>9631</v>
      </c>
    </row>
    <row r="27" spans="1:6" x14ac:dyDescent="0.3">
      <c r="A27" s="80" t="s">
        <v>15</v>
      </c>
      <c r="B27" s="5"/>
      <c r="C27" s="58">
        <v>0</v>
      </c>
      <c r="D27" s="5"/>
      <c r="E27" s="5"/>
      <c r="F27" s="29">
        <f t="shared" si="1"/>
        <v>0</v>
      </c>
    </row>
    <row r="28" spans="1:6" x14ac:dyDescent="0.3">
      <c r="A28" s="80" t="s">
        <v>17</v>
      </c>
      <c r="B28" s="29"/>
      <c r="C28" s="58">
        <v>850</v>
      </c>
      <c r="D28" s="5"/>
      <c r="E28" s="5"/>
      <c r="F28" s="29">
        <f t="shared" si="1"/>
        <v>850</v>
      </c>
    </row>
    <row r="29" spans="1:6" x14ac:dyDescent="0.3">
      <c r="A29" s="80" t="s">
        <v>18</v>
      </c>
      <c r="B29" s="28"/>
      <c r="C29" s="57">
        <v>4350</v>
      </c>
      <c r="D29" s="29"/>
      <c r="E29" s="58"/>
      <c r="F29" s="29">
        <f t="shared" si="1"/>
        <v>4350</v>
      </c>
    </row>
    <row r="30" spans="1:6" x14ac:dyDescent="0.3">
      <c r="A30" s="80" t="s">
        <v>19</v>
      </c>
      <c r="B30" s="28"/>
      <c r="C30" s="57">
        <v>4100</v>
      </c>
      <c r="D30" s="5"/>
      <c r="E30" s="5"/>
      <c r="F30" s="29">
        <f t="shared" si="1"/>
        <v>4100</v>
      </c>
    </row>
    <row r="31" spans="1:6" x14ac:dyDescent="0.3">
      <c r="A31" s="80" t="s">
        <v>16</v>
      </c>
      <c r="B31" s="28"/>
      <c r="C31" s="57">
        <v>6480</v>
      </c>
      <c r="D31" s="5"/>
      <c r="E31" s="5"/>
      <c r="F31" s="29">
        <f t="shared" si="1"/>
        <v>6480</v>
      </c>
    </row>
    <row r="32" spans="1:6" x14ac:dyDescent="0.3">
      <c r="A32" s="80" t="s">
        <v>92</v>
      </c>
      <c r="B32" s="28"/>
      <c r="C32" s="57">
        <v>26438</v>
      </c>
      <c r="D32" s="5"/>
      <c r="E32" s="5"/>
      <c r="F32" s="29">
        <f t="shared" si="1"/>
        <v>26438</v>
      </c>
    </row>
    <row r="33" spans="1:7" x14ac:dyDescent="0.3">
      <c r="A33" s="80" t="s">
        <v>93</v>
      </c>
      <c r="B33" s="28"/>
      <c r="C33" s="57">
        <v>36418</v>
      </c>
      <c r="D33" s="5"/>
      <c r="E33" s="5"/>
      <c r="F33" s="29">
        <f t="shared" si="1"/>
        <v>36418</v>
      </c>
    </row>
    <row r="34" spans="1:7" x14ac:dyDescent="0.3">
      <c r="A34" s="80" t="s">
        <v>101</v>
      </c>
      <c r="B34" s="28"/>
      <c r="C34" s="57">
        <v>3744</v>
      </c>
      <c r="D34" s="5"/>
      <c r="E34" s="5"/>
      <c r="F34" s="29">
        <f t="shared" si="1"/>
        <v>3744</v>
      </c>
    </row>
    <row r="35" spans="1:7" x14ac:dyDescent="0.3">
      <c r="A35" s="80" t="s">
        <v>102</v>
      </c>
      <c r="B35" s="28"/>
      <c r="C35" s="57">
        <v>14595</v>
      </c>
      <c r="D35" s="5"/>
      <c r="E35" s="5"/>
      <c r="F35" s="29">
        <f t="shared" si="1"/>
        <v>14595</v>
      </c>
    </row>
    <row r="36" spans="1:7" x14ac:dyDescent="0.3">
      <c r="A36" s="80" t="s">
        <v>20</v>
      </c>
      <c r="B36" s="28"/>
      <c r="C36" s="57">
        <v>11099</v>
      </c>
      <c r="D36" s="29"/>
      <c r="E36" s="58"/>
      <c r="F36" s="29">
        <f t="shared" si="1"/>
        <v>11099</v>
      </c>
    </row>
    <row r="37" spans="1:7" ht="15" thickBot="1" x14ac:dyDescent="0.35">
      <c r="A37" s="82" t="s">
        <v>21</v>
      </c>
      <c r="B37" s="31"/>
      <c r="C37" s="39">
        <v>11277</v>
      </c>
      <c r="D37" s="83"/>
      <c r="E37" s="7"/>
      <c r="F37" s="29">
        <f t="shared" si="1"/>
        <v>11277</v>
      </c>
    </row>
    <row r="38" spans="1:7" ht="18" customHeight="1" thickBot="1" x14ac:dyDescent="0.35">
      <c r="A38" s="25" t="s">
        <v>22</v>
      </c>
      <c r="B38" s="8"/>
      <c r="C38" s="40">
        <f>SUM(C18:C37)</f>
        <v>205362</v>
      </c>
      <c r="D38" s="40"/>
      <c r="E38" s="40"/>
      <c r="F38" s="84">
        <f>SUM(F18:F37)</f>
        <v>205362</v>
      </c>
    </row>
    <row r="39" spans="1:7" x14ac:dyDescent="0.3">
      <c r="A39" s="85"/>
      <c r="B39" s="85"/>
      <c r="C39" s="85"/>
      <c r="D39" s="85"/>
      <c r="E39" s="85"/>
      <c r="F39" s="85"/>
      <c r="G39" s="85"/>
    </row>
  </sheetData>
  <mergeCells count="16">
    <mergeCell ref="A39:G39"/>
    <mergeCell ref="A1:G1"/>
    <mergeCell ref="A18:A20"/>
    <mergeCell ref="B18:B20"/>
    <mergeCell ref="C18:C20"/>
    <mergeCell ref="D18:D20"/>
    <mergeCell ref="E18:E20"/>
    <mergeCell ref="F18:F20"/>
    <mergeCell ref="F6:F7"/>
    <mergeCell ref="D3:E3"/>
    <mergeCell ref="D4:E4"/>
    <mergeCell ref="A6:A7"/>
    <mergeCell ref="B6:B7"/>
    <mergeCell ref="C6:C7"/>
    <mergeCell ref="D6:D7"/>
    <mergeCell ref="E6:E7"/>
  </mergeCells>
  <pageMargins left="0.39370078740157483" right="0.39370078740157483" top="0.74803149606299213" bottom="0.74803149606299213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6"/>
  <sheetViews>
    <sheetView topLeftCell="A30" zoomScale="120" zoomScaleNormal="120" workbookViewId="0">
      <selection activeCell="D32" sqref="D32"/>
    </sheetView>
  </sheetViews>
  <sheetFormatPr defaultRowHeight="14.4" x14ac:dyDescent="0.3"/>
  <cols>
    <col min="1" max="1" width="5.109375" customWidth="1"/>
    <col min="2" max="2" width="58.44140625" customWidth="1"/>
    <col min="3" max="3" width="16.88671875" hidden="1" customWidth="1"/>
    <col min="4" max="4" width="12.109375" customWidth="1"/>
    <col min="5" max="5" width="11.109375" customWidth="1"/>
    <col min="6" max="6" width="8.33203125" customWidth="1"/>
    <col min="7" max="7" width="9.109375" hidden="1" customWidth="1"/>
  </cols>
  <sheetData>
    <row r="2" spans="2:7" ht="17.399999999999999" x14ac:dyDescent="0.3">
      <c r="B2" s="47" t="s">
        <v>23</v>
      </c>
      <c r="C2" s="53"/>
      <c r="D2" s="53"/>
      <c r="E2" s="53"/>
    </row>
    <row r="3" spans="2:7" ht="15.6" x14ac:dyDescent="0.3">
      <c r="B3" s="46"/>
      <c r="C3" s="53"/>
      <c r="D3" s="53"/>
      <c r="E3" s="53"/>
    </row>
    <row r="4" spans="2:7" ht="15.6" x14ac:dyDescent="0.3">
      <c r="B4" s="46" t="s">
        <v>24</v>
      </c>
      <c r="C4" s="53"/>
      <c r="D4" s="53"/>
      <c r="E4" s="53"/>
    </row>
    <row r="5" spans="2:7" ht="15.6" x14ac:dyDescent="0.3">
      <c r="B5" s="46" t="s">
        <v>25</v>
      </c>
      <c r="C5" s="53"/>
      <c r="D5" s="53"/>
      <c r="E5" s="53"/>
    </row>
    <row r="6" spans="2:7" ht="15.6" x14ac:dyDescent="0.3">
      <c r="B6" s="53"/>
      <c r="C6" s="53"/>
      <c r="D6" s="45" t="s">
        <v>8</v>
      </c>
      <c r="E6" s="53"/>
    </row>
    <row r="7" spans="2:7" ht="15.6" x14ac:dyDescent="0.3">
      <c r="B7" s="10" t="s">
        <v>107</v>
      </c>
      <c r="C7" s="53"/>
      <c r="D7" s="33">
        <v>311004</v>
      </c>
      <c r="E7" s="53"/>
    </row>
    <row r="8" spans="2:7" ht="15.6" x14ac:dyDescent="0.3">
      <c r="B8" s="11" t="s">
        <v>26</v>
      </c>
      <c r="C8" s="53"/>
      <c r="D8" s="44">
        <v>203644</v>
      </c>
      <c r="E8" s="53"/>
    </row>
    <row r="9" spans="2:7" ht="15.6" x14ac:dyDescent="0.3">
      <c r="B9" s="53"/>
      <c r="C9" s="53"/>
      <c r="D9" s="33">
        <f>SUM(D7:D8)</f>
        <v>514648</v>
      </c>
      <c r="E9" s="53"/>
    </row>
    <row r="10" spans="2:7" ht="15.6" x14ac:dyDescent="0.3">
      <c r="B10" s="10" t="s">
        <v>58</v>
      </c>
      <c r="C10" s="53"/>
      <c r="D10" s="33">
        <v>205362</v>
      </c>
      <c r="E10" s="53"/>
    </row>
    <row r="11" spans="2:7" ht="15.6" x14ac:dyDescent="0.3">
      <c r="B11" s="10"/>
      <c r="C11" s="53"/>
      <c r="D11" s="55"/>
      <c r="E11" s="53"/>
    </row>
    <row r="12" spans="2:7" ht="15.6" x14ac:dyDescent="0.3">
      <c r="B12" s="10" t="s">
        <v>108</v>
      </c>
      <c r="C12" s="53"/>
      <c r="D12" s="49">
        <f>D9-D10+D11</f>
        <v>309286</v>
      </c>
      <c r="E12" s="53"/>
      <c r="G12" s="12">
        <v>176072</v>
      </c>
    </row>
    <row r="13" spans="2:7" x14ac:dyDescent="0.3">
      <c r="B13" s="2"/>
      <c r="C13" s="53"/>
      <c r="D13" s="53"/>
      <c r="E13" s="53"/>
    </row>
    <row r="14" spans="2:7" ht="15.6" x14ac:dyDescent="0.3">
      <c r="B14" s="73" t="s">
        <v>109</v>
      </c>
      <c r="C14" s="53"/>
      <c r="D14" s="53"/>
      <c r="E14" s="53"/>
    </row>
    <row r="15" spans="2:7" ht="15.6" x14ac:dyDescent="0.3">
      <c r="B15" s="53"/>
      <c r="C15" s="9"/>
      <c r="D15" s="45" t="s">
        <v>8</v>
      </c>
      <c r="E15" s="9"/>
    </row>
    <row r="16" spans="2:7" ht="15.6" x14ac:dyDescent="0.3">
      <c r="B16" s="13" t="s">
        <v>27</v>
      </c>
      <c r="C16" s="53"/>
      <c r="D16" s="14">
        <v>0</v>
      </c>
      <c r="E16" s="53"/>
    </row>
    <row r="17" spans="2:7" ht="15.6" x14ac:dyDescent="0.3">
      <c r="B17" s="9"/>
      <c r="C17" s="53"/>
      <c r="D17" s="53"/>
      <c r="E17" s="53"/>
    </row>
    <row r="18" spans="2:7" ht="15.6" x14ac:dyDescent="0.3">
      <c r="B18" s="9" t="s">
        <v>28</v>
      </c>
      <c r="C18" s="53"/>
      <c r="D18" s="53"/>
      <c r="E18" s="53"/>
    </row>
    <row r="19" spans="2:7" ht="15.6" x14ac:dyDescent="0.3">
      <c r="B19" s="10"/>
      <c r="C19" s="53"/>
      <c r="D19" s="53"/>
      <c r="E19" s="53"/>
    </row>
    <row r="20" spans="2:7" ht="15.6" x14ac:dyDescent="0.3">
      <c r="B20" s="10" t="s">
        <v>29</v>
      </c>
      <c r="C20" s="53"/>
      <c r="D20" s="33">
        <v>298209</v>
      </c>
      <c r="E20" s="53"/>
    </row>
    <row r="21" spans="2:7" ht="15.6" x14ac:dyDescent="0.3">
      <c r="B21" s="10"/>
      <c r="C21" s="53"/>
      <c r="D21" s="55"/>
      <c r="E21" s="53"/>
    </row>
    <row r="22" spans="2:7" ht="15.6" x14ac:dyDescent="0.3">
      <c r="B22" s="9" t="s">
        <v>30</v>
      </c>
      <c r="C22" s="53"/>
      <c r="D22" s="44">
        <v>11077</v>
      </c>
      <c r="E22" s="53"/>
    </row>
    <row r="23" spans="2:7" ht="15.6" x14ac:dyDescent="0.3">
      <c r="B23" s="9" t="s">
        <v>31</v>
      </c>
      <c r="C23" s="53"/>
      <c r="D23" s="33">
        <f>D16+D20+D22</f>
        <v>309286</v>
      </c>
      <c r="E23" s="53"/>
    </row>
    <row r="24" spans="2:7" ht="15.6" x14ac:dyDescent="0.3">
      <c r="B24" s="10"/>
      <c r="C24" s="53"/>
      <c r="D24" s="53"/>
      <c r="E24" s="53"/>
    </row>
    <row r="25" spans="2:7" ht="15.6" x14ac:dyDescent="0.3">
      <c r="B25" s="9" t="s">
        <v>32</v>
      </c>
      <c r="C25" s="53"/>
      <c r="D25" s="53"/>
      <c r="E25" s="53"/>
    </row>
    <row r="26" spans="2:7" ht="15.6" x14ac:dyDescent="0.3">
      <c r="B26" s="9"/>
      <c r="C26" s="53"/>
      <c r="D26" s="53"/>
      <c r="E26" s="53"/>
    </row>
    <row r="27" spans="2:7" ht="15.6" x14ac:dyDescent="0.3">
      <c r="B27" s="9" t="s">
        <v>33</v>
      </c>
      <c r="C27" s="10" t="s">
        <v>34</v>
      </c>
      <c r="D27" s="44">
        <v>0</v>
      </c>
      <c r="E27" s="53"/>
    </row>
    <row r="28" spans="2:7" ht="15.6" x14ac:dyDescent="0.3">
      <c r="B28" s="53"/>
      <c r="C28" s="53"/>
      <c r="D28" s="59">
        <f>D23-D27</f>
        <v>309286</v>
      </c>
      <c r="E28" s="53"/>
      <c r="G28" s="16">
        <v>179152</v>
      </c>
    </row>
    <row r="29" spans="2:7" x14ac:dyDescent="0.3">
      <c r="B29" s="17"/>
      <c r="C29" s="53"/>
      <c r="D29" s="55"/>
      <c r="E29" s="53"/>
    </row>
    <row r="30" spans="2:7" ht="15.6" x14ac:dyDescent="0.3">
      <c r="B30" s="9" t="s">
        <v>35</v>
      </c>
      <c r="C30" s="53"/>
      <c r="D30" s="55"/>
      <c r="E30" s="53"/>
    </row>
    <row r="31" spans="2:7" ht="15.6" x14ac:dyDescent="0.3">
      <c r="B31" s="9"/>
      <c r="C31" s="53"/>
      <c r="D31" s="55"/>
      <c r="E31" s="53"/>
    </row>
    <row r="32" spans="2:7" ht="15.6" x14ac:dyDescent="0.3">
      <c r="B32" s="10" t="s">
        <v>36</v>
      </c>
      <c r="C32" s="53"/>
      <c r="D32" s="33">
        <f>D12</f>
        <v>309286</v>
      </c>
      <c r="E32" s="53"/>
    </row>
    <row r="33" spans="2:7" ht="15.6" x14ac:dyDescent="0.3">
      <c r="B33" s="10" t="s">
        <v>37</v>
      </c>
      <c r="C33" s="53"/>
      <c r="D33" s="33">
        <v>0</v>
      </c>
      <c r="E33" s="53"/>
      <c r="G33" s="16">
        <v>3080</v>
      </c>
    </row>
    <row r="34" spans="2:7" ht="15.6" x14ac:dyDescent="0.3">
      <c r="B34" s="53"/>
      <c r="C34" s="53"/>
      <c r="D34" s="59">
        <f>D32+D33</f>
        <v>309286</v>
      </c>
      <c r="E34" s="53"/>
    </row>
    <row r="35" spans="2:7" ht="15.6" x14ac:dyDescent="0.3">
      <c r="B35" s="10"/>
      <c r="C35" s="53"/>
      <c r="D35" s="53"/>
      <c r="E35" s="53"/>
    </row>
    <row r="36" spans="2:7" ht="15.6" x14ac:dyDescent="0.3">
      <c r="B36" s="53"/>
      <c r="C36" s="53"/>
      <c r="D36" s="53"/>
      <c r="E36" s="53"/>
      <c r="F36" s="18"/>
    </row>
    <row r="37" spans="2:7" ht="46.8" x14ac:dyDescent="0.3">
      <c r="B37" s="10" t="s">
        <v>110</v>
      </c>
      <c r="C37" s="53"/>
      <c r="D37" s="53"/>
      <c r="E37" s="53"/>
    </row>
    <row r="38" spans="2:7" ht="15.6" x14ac:dyDescent="0.3">
      <c r="B38" s="10"/>
      <c r="C38" s="53"/>
      <c r="D38" s="53"/>
      <c r="E38" s="53"/>
    </row>
    <row r="39" spans="2:7" ht="15.6" x14ac:dyDescent="0.3">
      <c r="B39" s="69" t="s">
        <v>77</v>
      </c>
      <c r="C39" s="56"/>
      <c r="D39" s="56"/>
      <c r="E39" s="56"/>
    </row>
    <row r="40" spans="2:7" ht="15.6" x14ac:dyDescent="0.3">
      <c r="B40" s="19"/>
      <c r="C40" s="53"/>
      <c r="D40" s="53"/>
      <c r="E40" s="53"/>
    </row>
    <row r="41" spans="2:7" ht="15.6" x14ac:dyDescent="0.3">
      <c r="B41" s="48" t="s">
        <v>66</v>
      </c>
      <c r="C41" s="48"/>
      <c r="D41" s="48"/>
      <c r="E41" s="48"/>
    </row>
    <row r="42" spans="2:7" ht="23.25" customHeight="1" x14ac:dyDescent="0.3">
      <c r="B42" s="99" t="s">
        <v>65</v>
      </c>
      <c r="C42" s="99"/>
      <c r="D42" s="99"/>
      <c r="E42" s="99"/>
      <c r="G42" s="10" t="s">
        <v>39</v>
      </c>
    </row>
    <row r="43" spans="2:7" ht="15.6" hidden="1" x14ac:dyDescent="0.3">
      <c r="B43" s="10"/>
      <c r="C43" s="53"/>
      <c r="D43" s="53"/>
      <c r="E43" s="53"/>
    </row>
    <row r="44" spans="2:7" ht="10.5" customHeight="1" x14ac:dyDescent="0.3">
      <c r="B44" s="19"/>
      <c r="C44" s="53"/>
      <c r="D44" s="53"/>
      <c r="E44" s="53"/>
    </row>
    <row r="45" spans="2:7" ht="17.25" customHeight="1" x14ac:dyDescent="0.3">
      <c r="B45" s="21" t="s">
        <v>80</v>
      </c>
      <c r="C45" s="53"/>
      <c r="D45" s="53"/>
      <c r="E45" s="53"/>
    </row>
    <row r="46" spans="2:7" x14ac:dyDescent="0.3">
      <c r="B46" s="85"/>
      <c r="C46" s="85"/>
      <c r="D46" s="85"/>
      <c r="E46" s="85"/>
    </row>
  </sheetData>
  <mergeCells count="2">
    <mergeCell ref="B42:E42"/>
    <mergeCell ref="B46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topLeftCell="A25" zoomScale="120" zoomScaleNormal="120" workbookViewId="0">
      <selection activeCell="B43" sqref="B43"/>
    </sheetView>
  </sheetViews>
  <sheetFormatPr defaultRowHeight="14.4" x14ac:dyDescent="0.3"/>
  <cols>
    <col min="1" max="1" width="5.109375" customWidth="1"/>
    <col min="2" max="2" width="52.109375" customWidth="1"/>
    <col min="3" max="3" width="5.88671875" customWidth="1"/>
    <col min="4" max="4" width="16.5546875" customWidth="1"/>
    <col min="5" max="5" width="7.6640625" customWidth="1"/>
    <col min="6" max="6" width="9.109375" customWidth="1"/>
  </cols>
  <sheetData>
    <row r="1" spans="1:5" ht="17.399999999999999" x14ac:dyDescent="0.3">
      <c r="A1" s="97" t="s">
        <v>67</v>
      </c>
      <c r="B1" s="97"/>
      <c r="C1" s="97"/>
      <c r="D1" s="97"/>
      <c r="E1" s="53"/>
    </row>
    <row r="2" spans="1:5" ht="0.75" customHeight="1" x14ac:dyDescent="0.3">
      <c r="A2" s="20"/>
      <c r="B2" s="53"/>
      <c r="C2" s="53"/>
      <c r="D2" s="53"/>
      <c r="E2" s="53"/>
    </row>
    <row r="3" spans="1:5" ht="15.6" x14ac:dyDescent="0.3">
      <c r="A3" s="26" t="s">
        <v>103</v>
      </c>
      <c r="B3" s="26"/>
      <c r="C3" s="26"/>
      <c r="D3" s="53"/>
      <c r="E3" s="53"/>
    </row>
    <row r="4" spans="1:5" ht="6" customHeight="1" x14ac:dyDescent="0.3">
      <c r="A4" s="20"/>
      <c r="B4" s="53"/>
      <c r="C4" s="53"/>
      <c r="D4" s="53"/>
      <c r="E4" s="53"/>
    </row>
    <row r="5" spans="1:5" ht="15.6" x14ac:dyDescent="0.3">
      <c r="A5" s="9" t="s">
        <v>40</v>
      </c>
      <c r="B5" s="9" t="s">
        <v>41</v>
      </c>
      <c r="C5" s="53"/>
      <c r="D5" s="53"/>
      <c r="E5" s="53"/>
    </row>
    <row r="6" spans="1:5" ht="2.25" customHeight="1" x14ac:dyDescent="0.3">
      <c r="A6" s="15"/>
      <c r="B6" s="53"/>
      <c r="C6" s="53"/>
      <c r="D6" s="53"/>
      <c r="E6" s="53"/>
    </row>
    <row r="7" spans="1:5" ht="15.75" customHeight="1" x14ac:dyDescent="0.3">
      <c r="A7" s="10" t="s">
        <v>7</v>
      </c>
      <c r="B7" s="72"/>
      <c r="C7" s="53"/>
      <c r="D7" s="32"/>
      <c r="E7" s="53"/>
    </row>
    <row r="8" spans="1:5" ht="7.5" customHeight="1" x14ac:dyDescent="0.3">
      <c r="A8" s="10"/>
      <c r="B8" s="53"/>
      <c r="C8" s="53"/>
      <c r="D8" s="53"/>
      <c r="E8" s="53"/>
    </row>
    <row r="9" spans="1:5" ht="17.25" customHeight="1" x14ac:dyDescent="0.3">
      <c r="A9" s="69" t="s">
        <v>104</v>
      </c>
      <c r="B9" s="11"/>
      <c r="C9" s="53"/>
      <c r="D9" s="53"/>
      <c r="E9" s="53"/>
    </row>
    <row r="10" spans="1:5" ht="9.75" customHeight="1" x14ac:dyDescent="0.3">
      <c r="A10" s="15"/>
      <c r="B10" s="53"/>
      <c r="C10" s="53"/>
      <c r="D10" s="53"/>
      <c r="E10" s="53"/>
    </row>
    <row r="11" spans="1:5" ht="18" customHeight="1" x14ac:dyDescent="0.3">
      <c r="A11" s="53"/>
      <c r="B11" s="9" t="s">
        <v>42</v>
      </c>
      <c r="C11" s="53"/>
      <c r="D11" s="9" t="s">
        <v>43</v>
      </c>
      <c r="E11" s="53"/>
    </row>
    <row r="12" spans="1:5" ht="9" customHeight="1" x14ac:dyDescent="0.3">
      <c r="A12" s="15"/>
      <c r="B12" s="53"/>
      <c r="C12" s="53"/>
      <c r="D12" s="53"/>
      <c r="E12" s="53"/>
    </row>
    <row r="13" spans="1:5" ht="24" customHeight="1" x14ac:dyDescent="0.3">
      <c r="A13" s="53"/>
      <c r="B13" s="10" t="s">
        <v>44</v>
      </c>
      <c r="C13" s="53"/>
      <c r="D13" s="35">
        <v>1</v>
      </c>
      <c r="E13" s="53"/>
    </row>
    <row r="14" spans="1:5" ht="23.25" customHeight="1" x14ac:dyDescent="0.3">
      <c r="A14" s="53"/>
      <c r="B14" s="10" t="s">
        <v>45</v>
      </c>
      <c r="C14" s="53"/>
      <c r="D14" s="35">
        <v>1</v>
      </c>
      <c r="E14" s="53"/>
    </row>
    <row r="15" spans="1:5" ht="31.2" x14ac:dyDescent="0.3">
      <c r="A15" s="53"/>
      <c r="B15" s="10" t="s">
        <v>84</v>
      </c>
      <c r="C15" s="53"/>
      <c r="D15" s="35">
        <v>8</v>
      </c>
      <c r="E15" s="53"/>
    </row>
    <row r="16" spans="1:5" ht="15.6" x14ac:dyDescent="0.3">
      <c r="A16" s="53"/>
      <c r="B16" s="10" t="s">
        <v>82</v>
      </c>
      <c r="C16" s="53"/>
      <c r="D16" s="35">
        <v>146</v>
      </c>
      <c r="E16" s="53"/>
    </row>
    <row r="17" spans="1:5" ht="15.6" x14ac:dyDescent="0.3">
      <c r="A17" s="53"/>
      <c r="B17" s="10" t="s">
        <v>111</v>
      </c>
      <c r="C17" s="53"/>
      <c r="D17" s="35">
        <v>129</v>
      </c>
      <c r="E17" s="53"/>
    </row>
    <row r="18" spans="1:5" ht="15.6" x14ac:dyDescent="0.3">
      <c r="A18" s="53"/>
      <c r="B18" s="10" t="s">
        <v>79</v>
      </c>
      <c r="C18" s="53"/>
      <c r="D18" s="35">
        <v>17</v>
      </c>
      <c r="E18" s="53"/>
    </row>
    <row r="19" spans="1:5" ht="18.75" customHeight="1" x14ac:dyDescent="0.3">
      <c r="A19" s="53"/>
      <c r="B19" s="10" t="s">
        <v>46</v>
      </c>
      <c r="C19" s="53"/>
      <c r="D19" s="35">
        <v>2</v>
      </c>
      <c r="E19" s="53"/>
    </row>
    <row r="20" spans="1:5" ht="16.5" customHeight="1" x14ac:dyDescent="0.3">
      <c r="A20" s="53"/>
      <c r="B20" s="10" t="s">
        <v>81</v>
      </c>
      <c r="C20" s="53"/>
      <c r="D20" s="35">
        <v>20</v>
      </c>
      <c r="E20" s="53"/>
    </row>
    <row r="21" spans="1:5" x14ac:dyDescent="0.3">
      <c r="A21" s="22"/>
      <c r="B21" s="53" t="s">
        <v>85</v>
      </c>
      <c r="C21" s="53"/>
      <c r="D21" s="54">
        <v>9762</v>
      </c>
      <c r="E21" s="53"/>
    </row>
    <row r="22" spans="1:5" ht="15.6" x14ac:dyDescent="0.3">
      <c r="A22" s="53"/>
      <c r="B22" s="9" t="s">
        <v>47</v>
      </c>
      <c r="C22" s="53"/>
      <c r="D22" s="54"/>
      <c r="E22" s="53"/>
    </row>
    <row r="23" spans="1:5" ht="15.6" x14ac:dyDescent="0.3">
      <c r="A23" s="53"/>
      <c r="B23" s="10" t="s">
        <v>59</v>
      </c>
      <c r="C23" s="53"/>
      <c r="D23" s="54">
        <v>8905</v>
      </c>
      <c r="E23" s="53"/>
    </row>
    <row r="24" spans="1:5" ht="15.6" x14ac:dyDescent="0.3">
      <c r="A24" s="53"/>
      <c r="B24" s="10" t="s">
        <v>48</v>
      </c>
      <c r="C24" s="53"/>
      <c r="D24" s="52">
        <v>13439</v>
      </c>
      <c r="E24" s="53"/>
    </row>
    <row r="25" spans="1:5" ht="15.6" x14ac:dyDescent="0.3">
      <c r="A25" s="53"/>
      <c r="B25" s="10" t="s">
        <v>86</v>
      </c>
      <c r="C25" s="53"/>
      <c r="D25" s="35">
        <v>305</v>
      </c>
      <c r="E25" s="53"/>
    </row>
    <row r="26" spans="1:5" ht="15.6" x14ac:dyDescent="0.3">
      <c r="A26" s="53"/>
      <c r="B26" s="10" t="s">
        <v>87</v>
      </c>
      <c r="C26" s="53"/>
      <c r="D26" s="35">
        <v>326</v>
      </c>
      <c r="E26" s="53"/>
    </row>
    <row r="27" spans="1:5" ht="15.6" x14ac:dyDescent="0.3">
      <c r="A27" s="53"/>
      <c r="B27" s="65" t="s">
        <v>69</v>
      </c>
      <c r="C27" s="53"/>
      <c r="D27" s="35">
        <v>3175</v>
      </c>
      <c r="E27" s="53"/>
    </row>
    <row r="28" spans="1:5" ht="15.6" x14ac:dyDescent="0.3">
      <c r="A28" s="53"/>
      <c r="B28" s="65" t="s">
        <v>112</v>
      </c>
      <c r="C28" s="53"/>
      <c r="D28" s="35">
        <v>428</v>
      </c>
      <c r="E28" s="53"/>
    </row>
    <row r="29" spans="1:5" ht="15.6" x14ac:dyDescent="0.3">
      <c r="A29" s="53"/>
      <c r="B29" s="10" t="s">
        <v>49</v>
      </c>
      <c r="C29" s="53"/>
      <c r="D29" s="35">
        <v>144</v>
      </c>
      <c r="E29" s="53"/>
    </row>
    <row r="30" spans="1:5" ht="15.6" x14ac:dyDescent="0.3">
      <c r="A30" s="53"/>
      <c r="B30" s="10" t="s">
        <v>89</v>
      </c>
      <c r="C30" s="53"/>
      <c r="D30" s="35">
        <v>83</v>
      </c>
      <c r="E30" s="53"/>
    </row>
    <row r="31" spans="1:5" ht="15.6" x14ac:dyDescent="0.3">
      <c r="A31" s="53"/>
      <c r="B31" s="10" t="s">
        <v>50</v>
      </c>
      <c r="C31" s="53"/>
      <c r="D31" s="35">
        <v>1957</v>
      </c>
      <c r="E31" s="53"/>
    </row>
    <row r="32" spans="1:5" s="34" customFormat="1" ht="15.6" x14ac:dyDescent="0.3">
      <c r="A32" s="70" t="s">
        <v>72</v>
      </c>
      <c r="B32" s="48"/>
      <c r="C32" s="48"/>
      <c r="D32" s="48"/>
      <c r="E32" s="48"/>
    </row>
    <row r="33" spans="1:14" ht="15.6" x14ac:dyDescent="0.3">
      <c r="A33" s="69" t="s">
        <v>71</v>
      </c>
      <c r="B33" s="48"/>
      <c r="C33" s="48"/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6" x14ac:dyDescent="0.3">
      <c r="A34" s="69" t="s">
        <v>88</v>
      </c>
      <c r="B34" s="48"/>
      <c r="C34" s="48"/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9.75" customHeight="1" x14ac:dyDescent="0.3">
      <c r="A35" s="48"/>
      <c r="B35" s="48"/>
      <c r="C35" s="48"/>
      <c r="D35" s="48"/>
      <c r="E35" s="48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6" x14ac:dyDescent="0.3">
      <c r="A36" s="9" t="s">
        <v>51</v>
      </c>
      <c r="B36" s="9" t="s">
        <v>52</v>
      </c>
      <c r="C36" s="53"/>
      <c r="D36" s="53"/>
      <c r="E36" s="53"/>
    </row>
    <row r="37" spans="1:14" ht="9.75" customHeight="1" x14ac:dyDescent="0.3">
      <c r="A37" s="15"/>
      <c r="B37" s="53"/>
      <c r="C37" s="53"/>
      <c r="D37" s="53"/>
      <c r="E37" s="53"/>
    </row>
    <row r="38" spans="1:14" ht="15.6" x14ac:dyDescent="0.3">
      <c r="A38" s="72" t="s">
        <v>113</v>
      </c>
      <c r="B38" s="53"/>
      <c r="C38" s="53"/>
      <c r="D38" s="53"/>
      <c r="E38" s="53"/>
    </row>
    <row r="39" spans="1:14" ht="15.6" x14ac:dyDescent="0.3">
      <c r="A39" s="71" t="s">
        <v>76</v>
      </c>
      <c r="B39" s="21"/>
      <c r="C39" s="53"/>
      <c r="D39" s="53"/>
      <c r="E39" s="53"/>
    </row>
    <row r="40" spans="1:14" ht="15.6" x14ac:dyDescent="0.3">
      <c r="A40" s="70"/>
      <c r="B40" s="53"/>
      <c r="C40" s="53"/>
      <c r="D40" s="53"/>
      <c r="E40" s="53"/>
    </row>
    <row r="41" spans="1:14" x14ac:dyDescent="0.3">
      <c r="A41" s="85"/>
      <c r="B41" s="85"/>
      <c r="C41" s="85"/>
      <c r="D41" s="85"/>
      <c r="E41" s="85"/>
    </row>
    <row r="42" spans="1:14" x14ac:dyDescent="0.3">
      <c r="A42" s="53"/>
      <c r="B42" s="53"/>
      <c r="C42" s="53"/>
      <c r="D42" s="53"/>
      <c r="E42" s="53"/>
    </row>
    <row r="43" spans="1:14" x14ac:dyDescent="0.3">
      <c r="A43" s="53"/>
      <c r="B43" s="53"/>
      <c r="C43" s="53"/>
      <c r="D43" s="53"/>
      <c r="E43" s="53"/>
    </row>
  </sheetData>
  <mergeCells count="2">
    <mergeCell ref="A1:D1"/>
    <mergeCell ref="A41:E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51"/>
  <sheetViews>
    <sheetView zoomScale="120" zoomScaleNormal="120" workbookViewId="0">
      <selection activeCell="B20" sqref="B20"/>
    </sheetView>
  </sheetViews>
  <sheetFormatPr defaultRowHeight="14.4" x14ac:dyDescent="0.3"/>
  <cols>
    <col min="1" max="1" width="5.109375" customWidth="1"/>
    <col min="2" max="2" width="40.5546875" customWidth="1"/>
    <col min="4" max="4" width="11" customWidth="1"/>
    <col min="5" max="5" width="9.6640625" customWidth="1"/>
    <col min="6" max="6" width="6.88671875" hidden="1" customWidth="1"/>
    <col min="7" max="7" width="9.109375" hidden="1" customWidth="1"/>
  </cols>
  <sheetData>
    <row r="2" spans="1:5" ht="17.399999999999999" x14ac:dyDescent="0.3">
      <c r="A2" s="97" t="s">
        <v>23</v>
      </c>
      <c r="B2" s="97"/>
      <c r="C2" s="97"/>
      <c r="D2" s="97"/>
    </row>
    <row r="3" spans="1:5" ht="15.6" x14ac:dyDescent="0.3">
      <c r="A3" s="1"/>
    </row>
    <row r="4" spans="1:5" ht="15.6" x14ac:dyDescent="0.3">
      <c r="A4" s="26" t="s">
        <v>114</v>
      </c>
      <c r="B4" s="26"/>
      <c r="C4" s="26"/>
      <c r="D4" s="26"/>
    </row>
    <row r="5" spans="1:5" x14ac:dyDescent="0.3">
      <c r="A5" s="15"/>
      <c r="E5" s="53" t="s">
        <v>61</v>
      </c>
    </row>
    <row r="6" spans="1:5" ht="15.6" x14ac:dyDescent="0.3">
      <c r="A6" s="9">
        <v>3</v>
      </c>
      <c r="B6" s="9" t="s">
        <v>53</v>
      </c>
    </row>
    <row r="7" spans="1:5" x14ac:dyDescent="0.3">
      <c r="A7" s="15"/>
    </row>
    <row r="8" spans="1:5" s="36" customFormat="1" ht="15.6" x14ac:dyDescent="0.3">
      <c r="B8" s="72" t="s">
        <v>116</v>
      </c>
    </row>
    <row r="9" spans="1:5" ht="15.75" customHeight="1" x14ac:dyDescent="0.3">
      <c r="A9" s="37" t="s">
        <v>60</v>
      </c>
      <c r="B9" s="43" t="s">
        <v>68</v>
      </c>
      <c r="C9" s="27"/>
      <c r="D9" s="27"/>
      <c r="E9" s="32" t="s">
        <v>8</v>
      </c>
    </row>
    <row r="10" spans="1:5" ht="15.6" x14ac:dyDescent="0.3">
      <c r="A10" s="99" t="s">
        <v>70</v>
      </c>
      <c r="B10" s="99"/>
      <c r="D10" s="10" t="s">
        <v>54</v>
      </c>
      <c r="E10" s="61">
        <v>11077</v>
      </c>
    </row>
    <row r="11" spans="1:5" ht="15.6" x14ac:dyDescent="0.3">
      <c r="A11" s="51"/>
      <c r="B11" s="69"/>
      <c r="E11" s="61">
        <v>0</v>
      </c>
    </row>
    <row r="12" spans="1:5" ht="15.6" x14ac:dyDescent="0.3">
      <c r="A12" s="51"/>
      <c r="B12" s="51"/>
      <c r="E12" s="60">
        <f>SUM(E10:E11)</f>
        <v>11077</v>
      </c>
    </row>
    <row r="13" spans="1:5" ht="15.6" x14ac:dyDescent="0.3">
      <c r="A13" s="10"/>
    </row>
    <row r="14" spans="1:5" ht="15.6" x14ac:dyDescent="0.3">
      <c r="A14" s="9">
        <v>4</v>
      </c>
      <c r="B14" s="9" t="s">
        <v>55</v>
      </c>
    </row>
    <row r="15" spans="1:5" x14ac:dyDescent="0.3">
      <c r="A15" s="15"/>
    </row>
    <row r="16" spans="1:5" ht="15.6" x14ac:dyDescent="0.3">
      <c r="B16" s="69" t="s">
        <v>115</v>
      </c>
      <c r="C16" s="67"/>
      <c r="D16" s="67"/>
      <c r="E16" s="33" t="s">
        <v>8</v>
      </c>
    </row>
    <row r="17" spans="1:7" ht="15.6" x14ac:dyDescent="0.3">
      <c r="B17" s="69"/>
      <c r="C17" s="69"/>
      <c r="D17" s="69"/>
      <c r="E17" s="33">
        <v>0</v>
      </c>
    </row>
    <row r="18" spans="1:7" ht="15.6" x14ac:dyDescent="0.3">
      <c r="B18" s="69"/>
      <c r="C18" s="69"/>
      <c r="D18" s="69"/>
      <c r="E18" s="33"/>
    </row>
    <row r="19" spans="1:7" ht="15.6" x14ac:dyDescent="0.3">
      <c r="A19" s="69"/>
      <c r="B19" s="69"/>
      <c r="C19" s="51"/>
      <c r="D19" s="51"/>
      <c r="E19" s="33"/>
    </row>
    <row r="20" spans="1:7" ht="15.6" x14ac:dyDescent="0.3">
      <c r="B20" s="11"/>
      <c r="C20" s="11"/>
      <c r="D20" s="11"/>
      <c r="E20" s="59">
        <f>SUM(E17:E19)</f>
        <v>0</v>
      </c>
    </row>
    <row r="21" spans="1:7" ht="24" customHeight="1" x14ac:dyDescent="0.3">
      <c r="A21" s="9">
        <v>5</v>
      </c>
      <c r="B21" s="9" t="s">
        <v>56</v>
      </c>
    </row>
    <row r="22" spans="1:7" x14ac:dyDescent="0.3">
      <c r="A22" s="23"/>
    </row>
    <row r="23" spans="1:7" s="34" customFormat="1" ht="15.6" x14ac:dyDescent="0.3">
      <c r="A23" s="69" t="s">
        <v>73</v>
      </c>
      <c r="B23" s="51"/>
      <c r="C23" s="51"/>
      <c r="D23" s="51"/>
      <c r="E23" s="51"/>
      <c r="F23" s="51"/>
      <c r="G23" s="51"/>
    </row>
    <row r="24" spans="1:7" ht="15.6" x14ac:dyDescent="0.3">
      <c r="A24" s="66" t="s">
        <v>105</v>
      </c>
      <c r="B24" s="50"/>
      <c r="C24" s="21"/>
      <c r="D24" s="21"/>
      <c r="E24" s="21"/>
      <c r="F24" s="21"/>
      <c r="G24" s="21"/>
    </row>
    <row r="25" spans="1:7" ht="15.6" x14ac:dyDescent="0.3">
      <c r="A25" s="21" t="s">
        <v>74</v>
      </c>
      <c r="B25" s="64"/>
      <c r="C25" s="21"/>
      <c r="D25" s="21"/>
      <c r="E25" s="21"/>
      <c r="F25" s="21"/>
      <c r="G25" s="21"/>
    </row>
    <row r="26" spans="1:7" ht="15.6" x14ac:dyDescent="0.3">
      <c r="A26" s="21" t="s">
        <v>75</v>
      </c>
      <c r="B26" s="64"/>
      <c r="C26" s="21"/>
      <c r="D26" s="21"/>
      <c r="E26" s="21"/>
      <c r="F26" s="21"/>
      <c r="G26" s="21"/>
    </row>
    <row r="27" spans="1:7" ht="15.6" x14ac:dyDescent="0.3">
      <c r="A27" s="21" t="s">
        <v>106</v>
      </c>
      <c r="B27" s="74"/>
      <c r="C27" s="65"/>
      <c r="D27" s="65"/>
      <c r="E27" s="21"/>
      <c r="F27" s="21"/>
      <c r="G27" s="21"/>
    </row>
    <row r="28" spans="1:7" ht="15.6" x14ac:dyDescent="0.3">
      <c r="A28" s="9"/>
      <c r="B28" s="53"/>
      <c r="C28" s="53"/>
      <c r="D28" s="53"/>
      <c r="E28" s="53"/>
      <c r="F28" s="53"/>
      <c r="G28" s="53"/>
    </row>
    <row r="29" spans="1:7" ht="22.5" customHeight="1" x14ac:dyDescent="0.3">
      <c r="A29" s="24"/>
      <c r="B29" s="10" t="s">
        <v>63</v>
      </c>
      <c r="D29" s="98" t="s">
        <v>62</v>
      </c>
      <c r="E29" s="98"/>
      <c r="F29" s="98"/>
      <c r="G29" s="98"/>
    </row>
    <row r="30" spans="1:7" ht="15.6" x14ac:dyDescent="0.3">
      <c r="A30" s="10" t="s">
        <v>7</v>
      </c>
      <c r="B30" s="10" t="s">
        <v>38</v>
      </c>
      <c r="E30" s="24" t="s">
        <v>57</v>
      </c>
    </row>
    <row r="31" spans="1:7" ht="15.6" x14ac:dyDescent="0.3">
      <c r="A31" s="10"/>
    </row>
    <row r="32" spans="1:7" ht="15.6" x14ac:dyDescent="0.3">
      <c r="A32" s="24"/>
      <c r="B32" s="63" t="s">
        <v>64</v>
      </c>
      <c r="D32" s="53"/>
    </row>
    <row r="33" spans="1:7" ht="15.6" x14ac:dyDescent="0.3">
      <c r="A33" s="24"/>
      <c r="B33" s="24"/>
    </row>
    <row r="34" spans="1:7" ht="15.6" x14ac:dyDescent="0.3">
      <c r="A34" s="10"/>
      <c r="B34" s="85"/>
      <c r="C34" s="85"/>
      <c r="D34" s="85"/>
      <c r="E34" s="85"/>
      <c r="F34" s="85"/>
      <c r="G34" s="85"/>
    </row>
    <row r="36" spans="1:7" ht="81" customHeight="1" x14ac:dyDescent="0.3"/>
    <row r="39" spans="1:7" ht="6.75" customHeight="1" x14ac:dyDescent="0.3"/>
    <row r="42" spans="1:7" x14ac:dyDescent="0.3">
      <c r="A42" s="85"/>
      <c r="B42" s="85"/>
      <c r="C42" s="85"/>
      <c r="D42" s="85"/>
      <c r="E42" s="85"/>
      <c r="F42" s="85"/>
      <c r="G42" s="85"/>
    </row>
    <row r="51" spans="2:7" x14ac:dyDescent="0.3">
      <c r="B51" s="85"/>
      <c r="C51" s="85"/>
      <c r="D51" s="85"/>
      <c r="E51" s="85"/>
      <c r="F51" s="85"/>
      <c r="G51" s="85"/>
    </row>
  </sheetData>
  <mergeCells count="6">
    <mergeCell ref="A2:D2"/>
    <mergeCell ref="A10:B10"/>
    <mergeCell ref="A42:G42"/>
    <mergeCell ref="B34:G34"/>
    <mergeCell ref="B51:G51"/>
    <mergeCell ref="D29:G29"/>
  </mergeCells>
  <pageMargins left="0.7" right="0.7" top="0.75" bottom="0.75" header="0.3" footer="0.3"/>
  <pageSetup paperSize="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2787E37FABF44A6ED8270AFEFF938" ma:contentTypeVersion="13" ma:contentTypeDescription="Create a new document." ma:contentTypeScope="" ma:versionID="2c7df20579e8ea0dfd41fde9621390b3">
  <xsd:schema xmlns:xsd="http://www.w3.org/2001/XMLSchema" xmlns:xs="http://www.w3.org/2001/XMLSchema" xmlns:p="http://schemas.microsoft.com/office/2006/metadata/properties" xmlns:ns3="36648d88-3b90-49b4-a6f7-9eb21c152af6" xmlns:ns4="5052e545-abfe-4831-a513-89b8272b8382" targetNamespace="http://schemas.microsoft.com/office/2006/metadata/properties" ma:root="true" ma:fieldsID="c0a11c294afe8a71990deed5259a15f8" ns3:_="" ns4:_="">
    <xsd:import namespace="36648d88-3b90-49b4-a6f7-9eb21c152af6"/>
    <xsd:import namespace="5052e545-abfe-4831-a513-89b8272b8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48d88-3b90-49b4-a6f7-9eb21c152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2e545-abfe-4831-a513-89b8272b8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F1BA5-0A41-42E1-8BC8-D900A71BD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48d88-3b90-49b4-a6f7-9eb21c152af6"/>
    <ds:schemaRef ds:uri="5052e545-abfe-4831-a513-89b8272b8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457B7-363D-4387-B616-15BC172217B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6648d88-3b90-49b4-a6f7-9eb21c152af6"/>
    <ds:schemaRef ds:uri="5052e545-abfe-4831-a513-89b8272b838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4553D4-F380-4612-9B3B-1F5E92AE3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Cyfrif incwm a gwariant 310322</vt:lpstr>
      <vt:lpstr>gweddill cronnol yr arian</vt:lpstr>
      <vt:lpstr>datganiad ategol</vt:lpstr>
      <vt:lpstr>dat ategol parhad</vt:lpstr>
      <vt:lpstr>'Cyfrif incwm a gwariant 310322'!Print_Area</vt:lpstr>
      <vt:lpstr>'dat ategol parhad'!Print_Area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Dilys</dc:creator>
  <cp:lastModifiedBy>Stuart Griffith</cp:lastModifiedBy>
  <cp:lastPrinted>2022-04-01T10:14:08Z</cp:lastPrinted>
  <dcterms:created xsi:type="dcterms:W3CDTF">2012-04-13T07:49:00Z</dcterms:created>
  <dcterms:modified xsi:type="dcterms:W3CDTF">2022-04-01T10:14:21Z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0x0101007272787E37FABF44A6ED8270AFEFF938</vt:lpwstr>
  </property>
</Properties>
</file>